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checkCompatibility="1" autoCompressPictures="0"/>
  <mc:AlternateContent xmlns:mc="http://schemas.openxmlformats.org/markup-compatibility/2006">
    <mc:Choice Requires="x15">
      <x15ac:absPath xmlns:x15ac="http://schemas.microsoft.com/office/spreadsheetml/2010/11/ac" url="/Users/alebrown/Dropbox/OneDrive - Kirke Management Consulting/BP18/Website Development/Tools - downloads/"/>
    </mc:Choice>
  </mc:AlternateContent>
  <workbookProtection workbookAlgorithmName="SHA-512" workbookHashValue="jCJkNl48t8M9uiZ2aRVZoPcxa6Rk0qhI8H9nKELJsyuek/INur1Yil7qhRtPQ9qbn6Vj+Ex8vb+tL3/UHEYrrQ==" workbookSaltValue="9nMCIF4B7JkBDDhavuyriw==" workbookSpinCount="100000" lockStructure="1"/>
  <bookViews>
    <workbookView xWindow="0" yWindow="460" windowWidth="27320" windowHeight="14060" tabRatio="500" xr2:uid="{00000000-000D-0000-FFFF-FFFF00000000}"/>
  </bookViews>
  <sheets>
    <sheet name="Lead Qualifier" sheetId="7" r:id="rId1"/>
    <sheet name="Values and Ratings" sheetId="8" state="hidden" r:id="rId2"/>
  </sheets>
  <externalReferences>
    <externalReference r:id="rId3"/>
  </externalReferences>
  <definedNames>
    <definedName name="Records">'[1]Data Lookup Tables'!$D$3:$D$7</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3" i="7" l="1"/>
  <c r="D7" i="7"/>
  <c r="D24" i="7"/>
  <c r="D25" i="7"/>
  <c r="D27" i="7"/>
  <c r="D8" i="7"/>
  <c r="D9" i="7"/>
  <c r="D10" i="7"/>
  <c r="D11" i="7"/>
  <c r="D12" i="7"/>
  <c r="D13" i="7"/>
  <c r="D14" i="7"/>
  <c r="D15" i="7"/>
  <c r="D16" i="7"/>
  <c r="D17" i="7"/>
  <c r="D18" i="7"/>
  <c r="D19" i="7"/>
  <c r="D20" i="7"/>
  <c r="D21" i="7"/>
  <c r="D22" i="7"/>
  <c r="D26" i="7"/>
  <c r="D28" i="7"/>
  <c r="A27" i="7"/>
  <c r="A8" i="7"/>
  <c r="A9" i="7"/>
  <c r="A10" i="7"/>
  <c r="A11" i="7"/>
  <c r="A12" i="7"/>
  <c r="A13" i="7"/>
  <c r="A14" i="7"/>
  <c r="A15" i="7"/>
  <c r="A16" i="7"/>
  <c r="A17" i="7"/>
  <c r="A18" i="7"/>
  <c r="A19" i="7"/>
  <c r="A20" i="7"/>
  <c r="A21" i="7"/>
  <c r="A22" i="7"/>
  <c r="A23" i="7"/>
  <c r="A24" i="7"/>
  <c r="A25" i="7"/>
  <c r="A26" i="7"/>
  <c r="C29" i="7"/>
</calcChain>
</file>

<file path=xl/sharedStrings.xml><?xml version="1.0" encoding="utf-8"?>
<sst xmlns="http://schemas.openxmlformats.org/spreadsheetml/2006/main" count="87" uniqueCount="78">
  <si>
    <t>Qualifying Questions</t>
  </si>
  <si>
    <t>Answer</t>
  </si>
  <si>
    <t>Rating</t>
  </si>
  <si>
    <t>Customers</t>
  </si>
  <si>
    <t>Employees</t>
  </si>
  <si>
    <t>Partners</t>
  </si>
  <si>
    <t>Demographic</t>
  </si>
  <si>
    <t>Special Category</t>
  </si>
  <si>
    <t>Cookies and IP address</t>
  </si>
  <si>
    <t>Shipping</t>
  </si>
  <si>
    <t>Educational</t>
  </si>
  <si>
    <t>Employment</t>
  </si>
  <si>
    <t>Financial</t>
  </si>
  <si>
    <t>Health</t>
  </si>
  <si>
    <t>Behavioural</t>
  </si>
  <si>
    <t>Yes</t>
  </si>
  <si>
    <t>No</t>
  </si>
  <si>
    <t>SMB</t>
  </si>
  <si>
    <t>Large</t>
  </si>
  <si>
    <t>Multi-national</t>
  </si>
  <si>
    <t>For Profit</t>
  </si>
  <si>
    <t>Government</t>
  </si>
  <si>
    <t>Public body</t>
  </si>
  <si>
    <t>NFP</t>
  </si>
  <si>
    <t>Local</t>
  </si>
  <si>
    <t>National</t>
  </si>
  <si>
    <t>International</t>
  </si>
  <si>
    <t>1-1000</t>
  </si>
  <si>
    <t>1,001-10,000</t>
  </si>
  <si>
    <t>10,001-100,000</t>
  </si>
  <si>
    <t>100,001-1,000,000</t>
  </si>
  <si>
    <t>1,000,000+</t>
  </si>
  <si>
    <t>Records</t>
  </si>
  <si>
    <t>Private cloud</t>
  </si>
  <si>
    <t>Electronic in-house</t>
  </si>
  <si>
    <t>Paper</t>
  </si>
  <si>
    <t>Online or public cloud</t>
  </si>
  <si>
    <t>Hybrid</t>
  </si>
  <si>
    <t>Type of records</t>
  </si>
  <si>
    <t>Type of information</t>
  </si>
  <si>
    <t>Binary</t>
  </si>
  <si>
    <t>Organization size</t>
  </si>
  <si>
    <t>Type of organization</t>
  </si>
  <si>
    <t>Geography</t>
  </si>
  <si>
    <t>Storage</t>
  </si>
  <si>
    <t>Do you collect personal information as part of your business model</t>
  </si>
  <si>
    <t>Do you have an online presence (website, social media) and interact with customers through it</t>
  </si>
  <si>
    <t>Do you share personal information with other organizations for any purpose</t>
  </si>
  <si>
    <t xml:space="preserve">What size is your business </t>
  </si>
  <si>
    <t>Have you experienced a data breach before</t>
  </si>
  <si>
    <t>Do you use electronic files and use access-managed (user ID and pwd) systems to access data</t>
  </si>
  <si>
    <t>Do you have a Privacy Officer</t>
  </si>
  <si>
    <t>Do you have a head of IT (CIO, CTO, CISO)</t>
  </si>
  <si>
    <t>TOTAL</t>
  </si>
  <si>
    <t>Priority 1 = Extreme Risk     Priority 2 = High/Med Risk     Prioirty 3 = Low Risk</t>
  </si>
  <si>
    <t>Kirke Management Consulting - Privacy Questionnaire</t>
  </si>
  <si>
    <t>Please use drop down menu to fill answers</t>
  </si>
  <si>
    <t>What type of personal information does your business handle - choose most critical</t>
  </si>
  <si>
    <t>Do you collect or process personal information on behalf of another company</t>
  </si>
  <si>
    <t>Do you run digital marketing programs (i.e. email marketing, micro-sites, install software)</t>
  </si>
  <si>
    <t>What is the nature of your business</t>
  </si>
  <si>
    <t>Where does your business operate</t>
  </si>
  <si>
    <t>What is the average number of personal information records handled</t>
  </si>
  <si>
    <t>What is your personal information storage strategy</t>
  </si>
  <si>
    <t>Do you have a record retention and management strategy</t>
  </si>
  <si>
    <t>Are you aware of the privacy measures required in your organization</t>
  </si>
  <si>
    <t>Do you share personal information between departments in your organization</t>
  </si>
  <si>
    <t>Do you have an incident response procedure</t>
  </si>
  <si>
    <t xml:space="preserve">The information contained in this document is confidential, privileged and only for the information of the intended recipient and may not be used, published or redistributed without the prior written consent of Kirke Management Consulting. </t>
  </si>
  <si>
    <t>© Kirke Management Consulting. All rights reserved.</t>
  </si>
  <si>
    <t>Do you collect personal information, offer products or services, or monitor online behaviour of European residents?</t>
  </si>
  <si>
    <t>GDPR</t>
  </si>
  <si>
    <t>www.kirke-consulting.com   contact@kirke-consulting.com</t>
  </si>
  <si>
    <t>Do you provide regular privacy or data protection training to your employees?</t>
  </si>
  <si>
    <t>CPO, CISO, Breach, training</t>
  </si>
  <si>
    <t>Name:</t>
  </si>
  <si>
    <t>Company:</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</si>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</sst>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u/>
      <sz val="13"/>
      <color theme="1"/>
      <name val="Calibri"/>
      <family val="2"/>
      <scheme val="minor"/>
    </font>
    <font>
      <sz val="10"/>
      <color theme="1"/>
      <name val="Calibri"/>
      <family val="2"/>
      <scheme val="minor"/>
    </font>
    <font>
      <i/>
      <sz val="9"/>
      <color theme="1"/>
      <name val="Calibri"/>
      <family val="2"/>
      <scheme val="minor"/>
    </font>
    <font>
      <sz val="8"/>
      <color theme="1"/>
      <name val="Calibri"/>
      <family val="2"/>
      <scheme val="minor"/>
    </font>
    <font>
      <u/>
      <sz val="11"/>
      <color theme="10"/>
      <name val="MarkPro-Book"/>
      <family val="2"/>
    </font>
    <font>
      <b/>
      <sz val="10"/>
      <color theme="1"/>
      <name val="MarkPro-Book"/>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7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29">
    <xf numFmtId="0" fontId="0" fillId="0" borderId="0" xfId="0"/>
    <xf numFmtId="0" fontId="0" fillId="2" borderId="0" xfId="0" applyFill="1" applyAlignment="1">
      <alignment horizontal="center"/>
    </xf>
    <xf numFmtId="0" fontId="0" fillId="2" borderId="0" xfId="0" applyFill="1"/>
    <xf numFmtId="0" fontId="0" fillId="2" borderId="0" xfId="0" applyFill="1" applyProtection="1"/>
    <xf numFmtId="0" fontId="4" fillId="2" borderId="0" xfId="0" applyFont="1" applyFill="1" applyAlignment="1">
      <alignment horizontal="center"/>
    </xf>
    <xf numFmtId="0" fontId="6"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xf numFmtId="0" fontId="1" fillId="2" borderId="1" xfId="0" applyFont="1" applyFill="1" applyBorder="1" applyAlignment="1" applyProtection="1">
      <alignment horizontal="center"/>
    </xf>
    <xf numFmtId="0" fontId="1" fillId="2" borderId="0" xfId="0" applyFont="1" applyFill="1"/>
    <xf numFmtId="0" fontId="0" fillId="2" borderId="2" xfId="0" applyFill="1" applyBorder="1" applyAlignment="1">
      <alignment horizontal="center"/>
    </xf>
    <xf numFmtId="0" fontId="5" fillId="2" borderId="3" xfId="0" applyFont="1" applyFill="1"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1" xfId="0" applyFill="1" applyBorder="1" applyProtection="1">
      <protection locked="0"/>
    </xf>
    <xf numFmtId="0" fontId="0" fillId="2" borderId="1" xfId="0" applyFill="1" applyBorder="1" applyProtection="1"/>
    <xf numFmtId="0" fontId="0" fillId="2" borderId="1" xfId="0" applyFill="1" applyBorder="1" applyAlignment="1">
      <alignment horizontal="right"/>
    </xf>
    <xf numFmtId="0" fontId="0" fillId="2" borderId="4" xfId="0" applyFill="1" applyBorder="1"/>
    <xf numFmtId="0" fontId="0" fillId="2" borderId="4" xfId="0" applyFill="1" applyBorder="1" applyProtection="1"/>
    <xf numFmtId="0" fontId="7" fillId="2" borderId="0" xfId="0" applyFont="1" applyFill="1" applyAlignment="1">
      <alignment horizontal="left" vertical="top" wrapText="1"/>
    </xf>
    <xf numFmtId="0" fontId="8" fillId="2" borderId="0" xfId="73" applyFont="1" applyFill="1"/>
    <xf numFmtId="0" fontId="9" fillId="2" borderId="0" xfId="0" applyFont="1" applyFill="1"/>
    <xf numFmtId="0" fontId="1" fillId="0" borderId="0" xfId="0" applyFont="1" applyAlignment="1">
      <alignment vertical="top"/>
    </xf>
    <xf numFmtId="0" fontId="0" fillId="0" borderId="0" xfId="0" applyAlignment="1">
      <alignment vertical="top"/>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0" fillId="2" borderId="4" xfId="0" applyFill="1" applyBorder="1" applyProtection="1">
      <protection locked="0"/>
    </xf>
    <xf numFmtId="0" fontId="1" fillId="2" borderId="0" xfId="0" applyFont="1" applyFill="1" applyAlignment="1">
      <alignment horizontal="right"/>
    </xf>
    <xf numFmtId="0" fontId="0" fillId="2" borderId="0" xfId="0" applyFill="1" applyProtection="1">
      <protection locked="0"/>
    </xf>
  </cellXfs>
  <cellStyles count="7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cellStyle name="Normal" xfId="0" builtinId="0"/>
  </cellStyles>
  <dxfs count="5">
    <dxf>
      <font>
        <color theme="6" tint="-0.499984740745262"/>
      </font>
      <fill>
        <patternFill>
          <bgColor theme="6" tint="0.39994506668294322"/>
        </patternFill>
      </fill>
    </dxf>
    <dxf>
      <font>
        <color rgb="FF9C0006"/>
      </font>
      <fill>
        <patternFill>
          <bgColor rgb="FFFFC7CE"/>
        </patternFill>
      </fill>
    </dxf>
    <dxf>
      <font>
        <color theme="9" tint="-0.24994659260841701"/>
      </font>
      <fill>
        <patternFill>
          <bgColor theme="9" tint="0.39994506668294322"/>
        </patternFill>
      </fill>
    </dxf>
    <dxf>
      <font>
        <color theme="2" tint="-0.749961851863155"/>
      </font>
      <fill>
        <patternFill>
          <bgColor rgb="FFFFFAB4"/>
        </patternFill>
      </fill>
    </dxf>
    <dxf>
      <font>
        <color theme="6" tint="-0.499984740745262"/>
      </font>
      <fill>
        <patternFill>
          <bgColor theme="6" tint="0.39994506668294322"/>
        </patternFill>
      </fill>
    </dxf>
  </dxfs>
  <tableStyles count="0" defaultTableStyle="TableStyleMedium9" defaultPivotStyle="PivotStyleMedium4"/>
  <colors>
    <mruColors>
      <color rgb="FFFFF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723899</xdr:colOff>
      <xdr:row>3</xdr:row>
      <xdr:rowOff>172010</xdr:rowOff>
    </xdr:to>
    <xdr:pic>
      <xdr:nvPicPr>
        <xdr:cNvPr id="3" name="Picture 2">
          <a:extLst>
            <a:ext uri="{FF2B5EF4-FFF2-40B4-BE49-F238E27FC236}">
              <a16:creationId xmlns:a16="http://schemas.microsoft.com/office/drawing/2014/main" id="{2250D169-953A-4B8B-B646-B8271C56944D}"/>
            </a:ext>
          </a:extLst>
        </xdr:cNvPr>
        <xdr:cNvPicPr>
          <a:picLocks noChangeAspect="1"/>
        </xdr:cNvPicPr>
      </xdr:nvPicPr>
      <xdr:blipFill>
        <a:blip xmlns:r="http://schemas.openxmlformats.org/officeDocument/2006/relationships" r:embed="rId1"/>
        <a:stretch>
          <a:fillRect/>
        </a:stretch>
      </xdr:blipFill>
      <xdr:spPr>
        <a:xfrm>
          <a:off x="0" y="0"/>
          <a:ext cx="1023256" cy="9757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brown/Dropbox/OneDrive%20-%20Kirke%20Management%20Consulting/BP18/Projects/SFU/Documents/PIA-Project-Risk-Classification-Tool%20(U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okup 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irke-consult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zoomScalePageLayoutView="70" workbookViewId="0">
      <selection activeCell="C24" sqref="C24"/>
    </sheetView>
  </sheetViews>
  <sheetFormatPr baseColWidth="10" defaultColWidth="10.83203125" defaultRowHeight="16"/>
  <cols>
    <col min="1" max="1" width="3.83203125" style="1" customWidth="1"/>
    <col min="2" max="2" width="95.1640625" style="2" bestFit="1" customWidth="1"/>
    <col min="3" max="3" width="10.83203125" style="2"/>
    <col min="4" max="4" width="10.83203125" style="3"/>
    <col min="5" max="16384" width="10.83203125" style="2"/>
  </cols>
  <sheetData>
    <row r="1" spans="1:4" ht="8" customHeight="1"/>
    <row r="2" spans="1:4" ht="24" customHeight="1">
      <c r="C2" s="27" t="s">
        <v>75</v>
      </c>
      <c r="D2" s="28"/>
    </row>
    <row r="3" spans="1:4" ht="23" customHeight="1">
      <c r="B3" s="4" t="s">
        <v>55</v>
      </c>
      <c r="C3" s="27" t="s">
        <v>76</v>
      </c>
      <c r="D3" s="28"/>
    </row>
    <row r="4" spans="1:4" ht="23" customHeight="1">
      <c r="B4" s="5" t="s">
        <v>56</v>
      </c>
      <c r="C4" s="27" t="s">
        <v>77</v>
      </c>
      <c r="D4" s="28"/>
    </row>
    <row r="5" spans="1:4" ht="11" customHeight="1"/>
    <row r="6" spans="1:4" s="9" customFormat="1">
      <c r="A6" s="6"/>
      <c r="B6" s="7" t="s">
        <v>0</v>
      </c>
      <c r="C6" s="6" t="s">
        <v>1</v>
      </c>
      <c r="D6" s="8" t="s">
        <v>2</v>
      </c>
    </row>
    <row r="7" spans="1:4">
      <c r="A7" s="12">
        <v>1</v>
      </c>
      <c r="B7" s="13" t="s">
        <v>45</v>
      </c>
      <c r="C7" s="14"/>
      <c r="D7" s="15" t="str">
        <f>IFERROR(VLOOKUP(C7,'Values and Ratings'!A2:B4,2,FALSE),"")</f>
        <v/>
      </c>
    </row>
    <row r="8" spans="1:4">
      <c r="A8" s="12">
        <f>A7+1</f>
        <v>2</v>
      </c>
      <c r="B8" s="13" t="s">
        <v>57</v>
      </c>
      <c r="C8" s="14"/>
      <c r="D8" s="15" t="str">
        <f>IFERROR(VLOOKUP(C8,'Values and Ratings'!A7:B15,2,FALSE),"")</f>
        <v/>
      </c>
    </row>
    <row r="9" spans="1:4">
      <c r="A9" s="12">
        <f t="shared" ref="A9:A27" si="0">A8+1</f>
        <v>3</v>
      </c>
      <c r="B9" s="13" t="s">
        <v>58</v>
      </c>
      <c r="C9" s="14"/>
      <c r="D9" s="15" t="str">
        <f>IFERROR(VLOOKUP(C9,'Values and Ratings'!A18:B19,2,FALSE),"")</f>
        <v/>
      </c>
    </row>
    <row r="10" spans="1:4">
      <c r="A10" s="12">
        <f t="shared" si="0"/>
        <v>4</v>
      </c>
      <c r="B10" s="13" t="s">
        <v>46</v>
      </c>
      <c r="C10" s="14"/>
      <c r="D10" s="15" t="str">
        <f>IFERROR(VLOOKUP(C10,'Values and Ratings'!A18:B19,2,FALSE),"")</f>
        <v/>
      </c>
    </row>
    <row r="11" spans="1:4">
      <c r="A11" s="12">
        <f t="shared" si="0"/>
        <v>5</v>
      </c>
      <c r="B11" s="13" t="s">
        <v>59</v>
      </c>
      <c r="C11" s="14"/>
      <c r="D11" s="15" t="str">
        <f>IFERROR(VLOOKUP(C11,'Values and Ratings'!A18:B19,2,FALSE),"")</f>
        <v/>
      </c>
    </row>
    <row r="12" spans="1:4">
      <c r="A12" s="12">
        <f t="shared" si="0"/>
        <v>6</v>
      </c>
      <c r="B12" s="13" t="s">
        <v>47</v>
      </c>
      <c r="C12" s="14"/>
      <c r="D12" s="15" t="str">
        <f>IFERROR(VLOOKUP(C12,'Values and Ratings'!A18:B19,2,FALSE),"")</f>
        <v/>
      </c>
    </row>
    <row r="13" spans="1:4">
      <c r="A13" s="12">
        <f t="shared" si="0"/>
        <v>7</v>
      </c>
      <c r="B13" s="13" t="s">
        <v>66</v>
      </c>
      <c r="C13" s="14"/>
      <c r="D13" s="15" t="str">
        <f>IFERROR(VLOOKUP(C13,'Values and Ratings'!A18:B19,2,FALSE),"")</f>
        <v/>
      </c>
    </row>
    <row r="14" spans="1:4">
      <c r="A14" s="12">
        <f t="shared" si="0"/>
        <v>8</v>
      </c>
      <c r="B14" s="13" t="s">
        <v>70</v>
      </c>
      <c r="C14" s="14"/>
      <c r="D14" s="15" t="str">
        <f>IFERROR(VLOOKUP(C14,'Values and Ratings'!D7:E8,2,FALSE),"")</f>
        <v/>
      </c>
    </row>
    <row r="15" spans="1:4">
      <c r="A15" s="12">
        <f t="shared" si="0"/>
        <v>9</v>
      </c>
      <c r="B15" s="13" t="s">
        <v>48</v>
      </c>
      <c r="C15" s="14"/>
      <c r="D15" s="15" t="str">
        <f>IFERROR(VLOOKUP(C15,'Values and Ratings'!A22:B24,2,FALSE),"")</f>
        <v/>
      </c>
    </row>
    <row r="16" spans="1:4">
      <c r="A16" s="12">
        <f t="shared" si="0"/>
        <v>10</v>
      </c>
      <c r="B16" s="13" t="s">
        <v>60</v>
      </c>
      <c r="C16" s="14"/>
      <c r="D16" s="15" t="str">
        <f>IFERROR(VLOOKUP(C16,'Values and Ratings'!A27:B30,2,FALSE),"")</f>
        <v/>
      </c>
    </row>
    <row r="17" spans="1:4">
      <c r="A17" s="12">
        <f t="shared" si="0"/>
        <v>11</v>
      </c>
      <c r="B17" s="13" t="s">
        <v>61</v>
      </c>
      <c r="C17" s="14"/>
      <c r="D17" s="15" t="str">
        <f>IFERROR(VLOOKUP(C17,'Values and Ratings'!A33:B35,2,FALSE),"")</f>
        <v/>
      </c>
    </row>
    <row r="18" spans="1:4">
      <c r="A18" s="12">
        <f t="shared" si="0"/>
        <v>12</v>
      </c>
      <c r="B18" s="13" t="s">
        <v>62</v>
      </c>
      <c r="C18" s="14"/>
      <c r="D18" s="15" t="str">
        <f>IFERROR(VLOOKUP(C18,'Values and Ratings'!A38:B42,2,FALSE),"")</f>
        <v/>
      </c>
    </row>
    <row r="19" spans="1:4">
      <c r="A19" s="12">
        <f t="shared" si="0"/>
        <v>13</v>
      </c>
      <c r="B19" s="13" t="s">
        <v>63</v>
      </c>
      <c r="C19" s="14"/>
      <c r="D19" s="15" t="str">
        <f>IFERROR(VLOOKUP(C19,'Values and Ratings'!A45:B49,2,FALSE),"")</f>
        <v/>
      </c>
    </row>
    <row r="20" spans="1:4">
      <c r="A20" s="12">
        <f t="shared" si="0"/>
        <v>14</v>
      </c>
      <c r="B20" s="13" t="s">
        <v>64</v>
      </c>
      <c r="C20" s="14"/>
      <c r="D20" s="15" t="str">
        <f>IFERROR(VLOOKUP(C20,'Values and Ratings'!D18:E19,2,FALSE),"")</f>
        <v/>
      </c>
    </row>
    <row r="21" spans="1:4">
      <c r="A21" s="12">
        <f t="shared" si="0"/>
        <v>15</v>
      </c>
      <c r="B21" s="13" t="s">
        <v>50</v>
      </c>
      <c r="C21" s="14"/>
      <c r="D21" s="15" t="str">
        <f>IFERROR(VLOOKUP(C21,'Values and Ratings'!D18:E19,2,FALSE),"")</f>
        <v/>
      </c>
    </row>
    <row r="22" spans="1:4">
      <c r="A22" s="12">
        <f t="shared" si="0"/>
        <v>16</v>
      </c>
      <c r="B22" s="13" t="s">
        <v>65</v>
      </c>
      <c r="C22" s="14"/>
      <c r="D22" s="15" t="str">
        <f>IFERROR(VLOOKUP(C22,'Values and Ratings'!D18:E19,2,FALSE),"")</f>
        <v/>
      </c>
    </row>
    <row r="23" spans="1:4">
      <c r="A23" s="12">
        <f t="shared" si="0"/>
        <v>17</v>
      </c>
      <c r="B23" s="13" t="s">
        <v>49</v>
      </c>
      <c r="C23" s="14"/>
      <c r="D23" s="15" t="str">
        <f>IFERROR(VLOOKUP(C23,'Values and Ratings'!A18:B19,2,FALSE),"")</f>
        <v/>
      </c>
    </row>
    <row r="24" spans="1:4">
      <c r="A24" s="12">
        <f t="shared" si="0"/>
        <v>18</v>
      </c>
      <c r="B24" s="13" t="s">
        <v>67</v>
      </c>
      <c r="C24" s="14"/>
      <c r="D24" s="15" t="str">
        <f>IFERROR(VLOOKUP(C24,'Values and Ratings'!D18:E19,2,FALSE),"")</f>
        <v/>
      </c>
    </row>
    <row r="25" spans="1:4">
      <c r="A25" s="12">
        <f t="shared" si="0"/>
        <v>19</v>
      </c>
      <c r="B25" s="13" t="s">
        <v>51</v>
      </c>
      <c r="C25" s="14"/>
      <c r="D25" s="15" t="str">
        <f>IFERROR(VLOOKUP(C25,'Values and Ratings'!D18:E19,2,FALSE),"")</f>
        <v/>
      </c>
    </row>
    <row r="26" spans="1:4">
      <c r="A26" s="12">
        <f t="shared" si="0"/>
        <v>20</v>
      </c>
      <c r="B26" s="13" t="s">
        <v>52</v>
      </c>
      <c r="C26" s="14"/>
      <c r="D26" s="15" t="str">
        <f>IFERROR(VLOOKUP(C26,'Values and Ratings'!D18:E19,2,FALSE),"")</f>
        <v/>
      </c>
    </row>
    <row r="27" spans="1:4">
      <c r="A27" s="12">
        <f t="shared" si="0"/>
        <v>21</v>
      </c>
      <c r="B27" s="13" t="s">
        <v>73</v>
      </c>
      <c r="C27" s="26"/>
      <c r="D27" s="18" t="str">
        <f>IFERROR(VLOOKUP(C27,'Values and Ratings'!D18:E19,2,FALSE),"")</f>
        <v/>
      </c>
    </row>
    <row r="28" spans="1:4" ht="17" thickBot="1">
      <c r="A28" s="12"/>
      <c r="B28" s="16" t="s">
        <v>53</v>
      </c>
      <c r="C28" s="17"/>
      <c r="D28" s="18" t="str">
        <f>IF(SUM(D7:D27)=0,"",SUM(D7:D27))</f>
        <v/>
      </c>
    </row>
    <row r="29" spans="1:4" ht="17" thickBot="1">
      <c r="A29" s="10"/>
      <c r="B29" s="11" t="s">
        <v>54</v>
      </c>
      <c r="C29" s="24" t="str">
        <f>IF(D28&lt;&gt;"",IF(D28&gt;=75,"Priority 1",IF(AND(D28&lt;75,D28&gt;=50),"Priority 2",IF(D28&lt;50,"Priority 3",""))),"No priority")</f>
        <v>No priority</v>
      </c>
      <c r="D29" s="25"/>
    </row>
    <row r="30" spans="1:4" ht="10" customHeight="1"/>
    <row r="31" spans="1:4">
      <c r="B31" s="20" t="s">
        <v>72</v>
      </c>
    </row>
    <row r="32" spans="1:4" ht="22">
      <c r="B32" s="19" t="s">
        <v>68</v>
      </c>
    </row>
    <row r="33" spans="2:2">
      <c r="B33" s="21" t="s">
        <v>69</v>
      </c>
    </row>
  </sheetData>
  <sheetProtection algorithmName="SHA-512" hashValue="P+o3kINniAIb+IAXeno0aVkIYvmngQcZItkXUDUT+763HkywEWWMK99iYHwv7MnyaA4ocdjwHYqm7Wbuv07qxQ==" saltValue="5y+rTDBUlBpUSzB41nL/MQ==" spinCount="100000" sheet="1" objects="1" scenarios="1" selectLockedCells="1"/>
  <protectedRanges>
    <protectedRange sqref="C7:C27" name="Range1"/>
  </protectedRanges>
  <mergeCells count="1">
    <mergeCell ref="C29:D29"/>
  </mergeCells>
  <conditionalFormatting sqref="C29:D29">
    <cfRule type="containsText" dxfId="4" priority="1" operator="containsText" text="No priority">
      <formula>NOT(ISERROR(SEARCH("No priority",C29)))</formula>
    </cfRule>
    <cfRule type="containsText" dxfId="3" priority="3" operator="containsText" text="Priority 3">
      <formula>NOT(ISERROR(SEARCH("Priority 3",C29)))</formula>
    </cfRule>
    <cfRule type="containsText" dxfId="2" priority="4" operator="containsText" text="Priority 2">
      <formula>NOT(ISERROR(SEARCH("Priority 2",C29)))</formula>
    </cfRule>
    <cfRule type="containsText" dxfId="1" priority="5" operator="containsText" text="Priority 1">
      <formula>NOT(ISERROR(SEARCH("Priority 1",C29)))</formula>
    </cfRule>
  </conditionalFormatting>
  <conditionalFormatting sqref="C13:C14">
    <cfRule type="containsText" dxfId="0" priority="2" operator="containsText" text="No priority">
      <formula>NOT(ISERROR(SEARCH("No priority",C13)))</formula>
    </cfRule>
  </conditionalFormatting>
  <hyperlinks>
    <hyperlink ref="B31" r:id="rId1" display="www.kirke-consulting.com" xr:uid="{00000000-0004-0000-0000-000000000000}"/>
  </hyperlinks>
  <pageMargins left="0.7" right="0.7" top="0.36904761904761907" bottom="0.75" header="0.3" footer="0.3"/>
  <pageSetup orientation="landscape" r:id="rId2"/>
  <headerFooter>
    <oddFooter>&amp;C&amp;10www.kirke-consulting.com
contact@kirke-consulting.com&amp;R&amp;10Kirke Management Consulting</oddFooter>
  </headerFooter>
  <ignoredErrors>
    <ignoredError sqref="D23" 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'Values and Ratings'!$A$22:$A$24</xm:f>
          </x14:formula1>
          <xm:sqref>C15</xm:sqref>
        </x14:dataValidation>
        <x14:dataValidation type="list" allowBlank="1" showInputMessage="1" showErrorMessage="1" xr:uid="{00000000-0002-0000-0000-000001000000}">
          <x14:formula1>
            <xm:f>'Values and Ratings'!$A$33:$A$35</xm:f>
          </x14:formula1>
          <xm:sqref>C17</xm:sqref>
        </x14:dataValidation>
        <x14:dataValidation type="list" allowBlank="1" showInputMessage="1" showErrorMessage="1" xr:uid="{00000000-0002-0000-0000-000002000000}">
          <x14:formula1>
            <xm:f>'Values and Ratings'!$A$27:$A$30</xm:f>
          </x14:formula1>
          <xm:sqref>C16</xm:sqref>
        </x14:dataValidation>
        <x14:dataValidation type="list" allowBlank="1" showInputMessage="1" showErrorMessage="1" xr:uid="{00000000-0002-0000-0000-000003000000}">
          <x14:formula1>
            <xm:f>'Values and Ratings'!$A$18:$A$19</xm:f>
          </x14:formula1>
          <xm:sqref>C20:C24 C9:C14</xm:sqref>
        </x14:dataValidation>
        <x14:dataValidation type="list" allowBlank="1" showInputMessage="1" showErrorMessage="1" xr:uid="{00000000-0002-0000-0000-000004000000}">
          <x14:formula1>
            <xm:f>'Values and Ratings'!$A$38:$A$42</xm:f>
          </x14:formula1>
          <xm:sqref>C18</xm:sqref>
        </x14:dataValidation>
        <x14:dataValidation type="list" allowBlank="1" showInputMessage="1" showErrorMessage="1" xr:uid="{00000000-0002-0000-0000-000005000000}">
          <x14:formula1>
            <xm:f>'Values and Ratings'!$A$7:$A$15</xm:f>
          </x14:formula1>
          <xm:sqref>C8</xm:sqref>
        </x14:dataValidation>
        <x14:dataValidation type="list" allowBlank="1" showInputMessage="1" showErrorMessage="1" xr:uid="{00000000-0002-0000-0000-000006000000}">
          <x14:formula1>
            <xm:f>'Values and Ratings'!$A$2:$A$4</xm:f>
          </x14:formula1>
          <xm:sqref>C7</xm:sqref>
        </x14:dataValidation>
        <x14:dataValidation type="list" allowBlank="1" showInputMessage="1" showErrorMessage="1" xr:uid="{00000000-0002-0000-0000-000007000000}">
          <x14:formula1>
            <xm:f>'Values and Ratings'!$A$45:$A$49</xm:f>
          </x14:formula1>
          <xm:sqref>C19</xm:sqref>
        </x14:dataValidation>
        <x14:dataValidation type="list" allowBlank="1" showInputMessage="1" showErrorMessage="1" xr:uid="{00000000-0002-0000-0000-000008000000}">
          <x14:formula1>
            <xm:f>'Values and Ratings'!$D$18:$D$19</xm:f>
          </x14:formula1>
          <xm:sqref>C25:C27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9"/>
  <sheetViews>
    <sheetView topLeftCell="A4" workbookViewId="0">
      <selection activeCell="D18" sqref="D18"/>
    </sheetView>
  </sheetViews>
  <sheetFormatPr baseColWidth="10" defaultColWidth="10.83203125" defaultRowHeight="16"/>
  <cols>
    <col min="1" max="1" width="20.1640625" style="23" bestFit="1" customWidth="1"/>
    <col min="2" max="3" width="10.83203125" style="23"/>
    <col min="4" max="4" width="23.6640625" style="23" bestFit="1" customWidth="1"/>
    <col min="5" max="16384" width="10.83203125" style="23"/>
  </cols>
  <sheetData>
    <row r="1" spans="1:5" ht="22" customHeight="1">
      <c r="A1" s="22" t="s">
        <v>38</v>
      </c>
      <c r="B1" s="22" t="s">
        <v>2</v>
      </c>
    </row>
    <row r="2" spans="1:5" ht="19" customHeight="1">
      <c r="A2" s="23" t="s">
        <v>3</v>
      </c>
      <c r="B2" s="23">
        <v>5</v>
      </c>
    </row>
    <row r="3" spans="1:5">
      <c r="A3" s="23" t="s">
        <v>4</v>
      </c>
      <c r="B3" s="23">
        <v>4</v>
      </c>
    </row>
    <row r="4" spans="1:5">
      <c r="A4" s="23" t="s">
        <v>5</v>
      </c>
      <c r="B4" s="23">
        <v>3</v>
      </c>
    </row>
    <row r="6" spans="1:5">
      <c r="A6" s="22" t="s">
        <v>39</v>
      </c>
      <c r="B6" s="22" t="s">
        <v>2</v>
      </c>
      <c r="D6" s="22" t="s">
        <v>71</v>
      </c>
      <c r="E6" s="22" t="s">
        <v>2</v>
      </c>
    </row>
    <row r="7" spans="1:5">
      <c r="A7" s="23" t="s">
        <v>6</v>
      </c>
      <c r="B7" s="23">
        <v>2</v>
      </c>
      <c r="D7" s="23" t="s">
        <v>15</v>
      </c>
      <c r="E7" s="23">
        <v>75</v>
      </c>
    </row>
    <row r="8" spans="1:5">
      <c r="A8" s="23" t="s">
        <v>9</v>
      </c>
      <c r="B8" s="23">
        <v>3</v>
      </c>
      <c r="D8" s="23" t="s">
        <v>16</v>
      </c>
      <c r="E8" s="23">
        <v>0</v>
      </c>
    </row>
    <row r="9" spans="1:5">
      <c r="A9" s="23" t="s">
        <v>10</v>
      </c>
      <c r="B9" s="23">
        <v>4</v>
      </c>
    </row>
    <row r="10" spans="1:5">
      <c r="A10" s="23" t="s">
        <v>11</v>
      </c>
      <c r="B10" s="23">
        <v>4</v>
      </c>
    </row>
    <row r="11" spans="1:5">
      <c r="A11" s="23" t="s">
        <v>12</v>
      </c>
      <c r="B11" s="23">
        <v>5</v>
      </c>
    </row>
    <row r="12" spans="1:5">
      <c r="A12" s="23" t="s">
        <v>13</v>
      </c>
      <c r="B12" s="23">
        <v>5</v>
      </c>
    </row>
    <row r="13" spans="1:5">
      <c r="A13" s="23" t="s">
        <v>14</v>
      </c>
      <c r="B13" s="23">
        <v>5</v>
      </c>
    </row>
    <row r="14" spans="1:5">
      <c r="A14" s="23" t="s">
        <v>8</v>
      </c>
      <c r="B14" s="23">
        <v>4</v>
      </c>
    </row>
    <row r="15" spans="1:5">
      <c r="A15" s="23" t="s">
        <v>7</v>
      </c>
      <c r="B15" s="23">
        <v>5</v>
      </c>
    </row>
    <row r="17" spans="1:5">
      <c r="A17" s="22" t="s">
        <v>40</v>
      </c>
      <c r="B17" s="22" t="s">
        <v>2</v>
      </c>
      <c r="D17" s="22" t="s">
        <v>74</v>
      </c>
      <c r="E17" s="22" t="s">
        <v>2</v>
      </c>
    </row>
    <row r="18" spans="1:5">
      <c r="A18" s="23" t="s">
        <v>15</v>
      </c>
      <c r="B18" s="23">
        <v>5</v>
      </c>
      <c r="D18" s="23" t="s">
        <v>15</v>
      </c>
      <c r="E18" s="23">
        <v>0</v>
      </c>
    </row>
    <row r="19" spans="1:5">
      <c r="A19" s="23" t="s">
        <v>16</v>
      </c>
      <c r="B19" s="23">
        <v>0</v>
      </c>
      <c r="D19" s="23" t="s">
        <v>16</v>
      </c>
      <c r="E19" s="23">
        <v>5</v>
      </c>
    </row>
    <row r="21" spans="1:5">
      <c r="A21" s="22" t="s">
        <v>41</v>
      </c>
    </row>
    <row r="22" spans="1:5">
      <c r="A22" s="23" t="s">
        <v>17</v>
      </c>
      <c r="B22" s="23">
        <v>3</v>
      </c>
    </row>
    <row r="23" spans="1:5">
      <c r="A23" s="23" t="s">
        <v>18</v>
      </c>
      <c r="B23" s="23">
        <v>4</v>
      </c>
    </row>
    <row r="24" spans="1:5">
      <c r="A24" s="23" t="s">
        <v>19</v>
      </c>
      <c r="B24" s="23">
        <v>5</v>
      </c>
    </row>
    <row r="26" spans="1:5">
      <c r="A26" s="22" t="s">
        <v>42</v>
      </c>
    </row>
    <row r="27" spans="1:5">
      <c r="A27" s="23" t="s">
        <v>21</v>
      </c>
      <c r="B27" s="23">
        <v>3</v>
      </c>
    </row>
    <row r="28" spans="1:5">
      <c r="A28" s="23" t="s">
        <v>22</v>
      </c>
      <c r="B28" s="23">
        <v>3</v>
      </c>
    </row>
    <row r="29" spans="1:5">
      <c r="A29" s="23" t="s">
        <v>23</v>
      </c>
      <c r="B29" s="23">
        <v>4</v>
      </c>
    </row>
    <row r="30" spans="1:5">
      <c r="A30" s="23" t="s">
        <v>20</v>
      </c>
      <c r="B30" s="23">
        <v>5</v>
      </c>
    </row>
    <row r="32" spans="1:5">
      <c r="A32" s="22" t="s">
        <v>43</v>
      </c>
    </row>
    <row r="33" spans="1:2">
      <c r="A33" s="23" t="s">
        <v>24</v>
      </c>
      <c r="B33" s="23">
        <v>3</v>
      </c>
    </row>
    <row r="34" spans="1:2">
      <c r="A34" s="23" t="s">
        <v>25</v>
      </c>
      <c r="B34" s="23">
        <v>4</v>
      </c>
    </row>
    <row r="35" spans="1:2">
      <c r="A35" s="23" t="s">
        <v>26</v>
      </c>
      <c r="B35" s="23">
        <v>5</v>
      </c>
    </row>
    <row r="37" spans="1:2">
      <c r="A37" s="22" t="s">
        <v>32</v>
      </c>
    </row>
    <row r="38" spans="1:2">
      <c r="A38" s="23" t="s">
        <v>27</v>
      </c>
      <c r="B38" s="23">
        <v>3</v>
      </c>
    </row>
    <row r="39" spans="1:2">
      <c r="A39" s="23" t="s">
        <v>28</v>
      </c>
      <c r="B39" s="23">
        <v>4</v>
      </c>
    </row>
    <row r="40" spans="1:2">
      <c r="A40" s="23" t="s">
        <v>29</v>
      </c>
      <c r="B40" s="23">
        <v>4</v>
      </c>
    </row>
    <row r="41" spans="1:2">
      <c r="A41" s="23" t="s">
        <v>30</v>
      </c>
      <c r="B41" s="23">
        <v>5</v>
      </c>
    </row>
    <row r="42" spans="1:2">
      <c r="A42" s="23" t="s">
        <v>31</v>
      </c>
      <c r="B42" s="23">
        <v>5</v>
      </c>
    </row>
    <row r="44" spans="1:2">
      <c r="A44" s="22" t="s">
        <v>44</v>
      </c>
    </row>
    <row r="45" spans="1:2">
      <c r="A45" s="23" t="s">
        <v>35</v>
      </c>
      <c r="B45" s="23">
        <v>3</v>
      </c>
    </row>
    <row r="46" spans="1:2">
      <c r="A46" s="23" t="s">
        <v>36</v>
      </c>
      <c r="B46" s="23">
        <v>5</v>
      </c>
    </row>
    <row r="47" spans="1:2">
      <c r="A47" s="23" t="s">
        <v>33</v>
      </c>
      <c r="B47" s="23">
        <v>4</v>
      </c>
    </row>
    <row r="48" spans="1:2">
      <c r="A48" s="23" t="s">
        <v>34</v>
      </c>
      <c r="B48" s="23">
        <v>4</v>
      </c>
    </row>
    <row r="49" spans="1:2">
      <c r="A49" s="23" t="s">
        <v>37</v>
      </c>
      <c r="B49" s="23">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Lead Qualifier</vt:lpstr>
      <vt:lpstr>Values and Ratings</vt:lpstr>
    </vt:vector>
  </TitlesOfParts>
  <Company>SFCG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 Brown</dc:creator>
  <cp:lastModifiedBy>Alejandra Brown</cp:lastModifiedBy>
  <cp:lastPrinted>2017-04-10T21:17:45Z</cp:lastPrinted>
  <dcterms:created xsi:type="dcterms:W3CDTF">2017-03-30T21:49:27Z</dcterms:created>
  <dcterms:modified xsi:type="dcterms:W3CDTF">2018-01-28T00:03:13Z</dcterms:modified>
</cp:coreProperties>
</file>